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skogkursbiri.sharepoint.com/sites/Skogskjtsel/Delte dokumenter/Markberedning/Annet materiell/"/>
    </mc:Choice>
  </mc:AlternateContent>
  <xr:revisionPtr revIDLastSave="0" documentId="8_{DA3A9E07-0EF9-4859-9231-5385C71563F3}" xr6:coauthVersionLast="47" xr6:coauthVersionMax="47" xr10:uidLastSave="{00000000-0000-0000-0000-000000000000}"/>
  <bookViews>
    <workbookView xWindow="-120" yWindow="-120" windowWidth="38640" windowHeight="21120" xr2:uid="{65433B0E-47BD-4234-B1F9-AF9B3C749BD5}"/>
  </bookViews>
  <sheets>
    <sheet name="Beregning av avflekkingsgrad" sheetId="1" r:id="rId1"/>
    <sheet name="Hjelpeskjema stripemål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O13" i="1"/>
  <c r="P13" i="1"/>
  <c r="Q13" i="1"/>
  <c r="R13" i="1"/>
  <c r="L13" i="1"/>
  <c r="K13" i="1"/>
  <c r="J13" i="1"/>
  <c r="I13" i="1"/>
  <c r="F13" i="1"/>
  <c r="E13" i="1"/>
  <c r="D13" i="1"/>
  <c r="C13" i="1"/>
  <c r="I14" i="1"/>
  <c r="E9" i="2"/>
  <c r="C9" i="2"/>
  <c r="G9" i="2" s="1"/>
  <c r="C14" i="1"/>
  <c r="D14" i="1"/>
  <c r="E14" i="1"/>
  <c r="F14" i="1"/>
  <c r="J14" i="1"/>
  <c r="K14" i="1"/>
  <c r="L14" i="1"/>
  <c r="O14" i="1"/>
  <c r="P14" i="1"/>
  <c r="Q14" i="1"/>
  <c r="R14" i="1"/>
  <c r="O15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C16" i="1"/>
  <c r="C17" i="1"/>
  <c r="C18" i="1"/>
  <c r="C19" i="1"/>
  <c r="C20" i="1"/>
  <c r="C21" i="1"/>
  <c r="C22" i="1"/>
  <c r="C15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I16" i="1"/>
  <c r="I17" i="1"/>
  <c r="I18" i="1"/>
  <c r="I19" i="1"/>
  <c r="I20" i="1"/>
  <c r="I21" i="1"/>
  <c r="I22" i="1"/>
  <c r="I15" i="1"/>
  <c r="P15" i="1"/>
  <c r="Q15" i="1"/>
  <c r="R15" i="1"/>
  <c r="P16" i="1"/>
  <c r="Q16" i="1"/>
  <c r="R16" i="1"/>
  <c r="P17" i="1"/>
  <c r="Q17" i="1"/>
  <c r="R17" i="1"/>
  <c r="P18" i="1"/>
  <c r="Q18" i="1"/>
  <c r="R18" i="1"/>
  <c r="P19" i="1"/>
  <c r="Q19" i="1"/>
  <c r="R19" i="1"/>
  <c r="P20" i="1"/>
  <c r="Q20" i="1"/>
  <c r="R20" i="1"/>
  <c r="P21" i="1"/>
  <c r="Q21" i="1"/>
  <c r="R21" i="1"/>
  <c r="P22" i="1"/>
  <c r="Q22" i="1"/>
  <c r="R22" i="1"/>
  <c r="O16" i="1"/>
  <c r="O17" i="1"/>
  <c r="O18" i="1"/>
  <c r="O19" i="1"/>
  <c r="O20" i="1"/>
  <c r="O21" i="1"/>
  <c r="O22" i="1"/>
</calcChain>
</file>

<file path=xl/sharedStrings.xml><?xml version="1.0" encoding="utf-8"?>
<sst xmlns="http://schemas.openxmlformats.org/spreadsheetml/2006/main" count="70" uniqueCount="54">
  <si>
    <t>Beregning av avflekkingsareal</t>
  </si>
  <si>
    <t>Versjon 1.1</t>
  </si>
  <si>
    <t>Dato: 25.08.2026</t>
  </si>
  <si>
    <t>Oppløft  1 m per 10 m</t>
  </si>
  <si>
    <t>Oppløft  2 m per 10 m</t>
  </si>
  <si>
    <t>Oppløft  3 m per 10 m</t>
  </si>
  <si>
    <t>dvs.</t>
  </si>
  <si>
    <t>av stripen er avflekket</t>
  </si>
  <si>
    <t>Stripeavstand</t>
  </si>
  <si>
    <t>Antall striper per</t>
  </si>
  <si>
    <t>meter</t>
  </si>
  <si>
    <t>Stripe-
bredde</t>
  </si>
  <si>
    <t>FURU</t>
  </si>
  <si>
    <t>Krav PEFC</t>
  </si>
  <si>
    <t>GRAN</t>
  </si>
  <si>
    <t>Beregning av avflekkingsgrad</t>
  </si>
  <si>
    <t>Fyll inn:</t>
  </si>
  <si>
    <t>Bonitet</t>
  </si>
  <si>
    <t>Maks avflekkings-grad i %</t>
  </si>
  <si>
    <r>
      <t xml:space="preserve">Antall striper per 20 meter på tvers </t>
    </r>
    <r>
      <rPr>
        <vertAlign val="superscript"/>
        <sz val="14"/>
        <color theme="1"/>
        <rFont val="Arial"/>
        <family val="2"/>
        <scheme val="minor"/>
      </rPr>
      <t>1)</t>
    </r>
    <r>
      <rPr>
        <sz val="14"/>
        <color theme="1"/>
        <rFont val="Arial"/>
        <family val="2"/>
        <scheme val="minor"/>
      </rPr>
      <t>:</t>
    </r>
  </si>
  <si>
    <t>stk.</t>
  </si>
  <si>
    <t>F17-20</t>
  </si>
  <si>
    <t>G23-26</t>
  </si>
  <si>
    <r>
      <t xml:space="preserve">Gjennomsnittlig stripebredde </t>
    </r>
    <r>
      <rPr>
        <vertAlign val="superscript"/>
        <sz val="14"/>
        <color theme="1"/>
        <rFont val="Arial"/>
        <family val="2"/>
        <scheme val="minor"/>
      </rPr>
      <t>2)</t>
    </r>
    <r>
      <rPr>
        <sz val="14"/>
        <color theme="1"/>
        <rFont val="Arial"/>
        <family val="2"/>
        <scheme val="minor"/>
      </rPr>
      <t>:</t>
    </r>
  </si>
  <si>
    <t>cm</t>
  </si>
  <si>
    <t>F11-14</t>
  </si>
  <si>
    <t>G20</t>
  </si>
  <si>
    <t>Antall meter oppløft per 10 meter stripe:</t>
  </si>
  <si>
    <t>m</t>
  </si>
  <si>
    <t>F8</t>
  </si>
  <si>
    <t>G14-17</t>
  </si>
  <si>
    <t>Avflekkingsgrad</t>
  </si>
  <si>
    <t>F6</t>
  </si>
  <si>
    <t>G6-11</t>
  </si>
  <si>
    <r>
      <t xml:space="preserve">Avflekkingsgrad </t>
    </r>
    <r>
      <rPr>
        <u/>
        <sz val="14"/>
        <color theme="1"/>
        <rFont val="Arial"/>
        <family val="2"/>
        <scheme val="minor"/>
      </rPr>
      <t>uten</t>
    </r>
    <r>
      <rPr>
        <sz val="14"/>
        <color theme="1"/>
        <rFont val="Arial"/>
        <family val="2"/>
        <scheme val="minor"/>
      </rPr>
      <t xml:space="preserve"> oppløft beregnes slik: Gj.snitt bredde x antall striper per 20 meter</t>
    </r>
  </si>
  <si>
    <t>Et oppløft på f.eks. 2 m per 10 m, tilsvarer at 80 % av stripa er avflekket.</t>
  </si>
  <si>
    <r>
      <t xml:space="preserve">Avflekkingsgrad </t>
    </r>
    <r>
      <rPr>
        <u/>
        <sz val="14"/>
        <color theme="1"/>
        <rFont val="Arial"/>
        <family val="2"/>
        <scheme val="minor"/>
      </rPr>
      <t>med</t>
    </r>
    <r>
      <rPr>
        <sz val="14"/>
        <color theme="1"/>
        <rFont val="Arial"/>
        <family val="2"/>
        <scheme val="minor"/>
      </rPr>
      <t xml:space="preserve"> oppløft beregnes da slik: Avflekkingsgrad uten oppløft x 80 %.</t>
    </r>
  </si>
  <si>
    <r>
      <rPr>
        <vertAlign val="superscript"/>
        <sz val="14"/>
        <color theme="1"/>
        <rFont val="Arial"/>
        <family val="2"/>
        <scheme val="minor"/>
      </rPr>
      <t xml:space="preserve">1) </t>
    </r>
    <r>
      <rPr>
        <sz val="14"/>
        <color theme="1"/>
        <rFont val="Arial"/>
        <family val="2"/>
        <scheme val="minor"/>
      </rPr>
      <t>Alle striper per 20 meter på tvers skal telles, inkludert striper der det er oppløft/opphold i markberedningen.</t>
    </r>
  </si>
  <si>
    <r>
      <rPr>
        <vertAlign val="superscript"/>
        <sz val="14"/>
        <color theme="1"/>
        <rFont val="Arial"/>
        <family val="2"/>
        <scheme val="minor"/>
      </rPr>
      <t xml:space="preserve">2) </t>
    </r>
    <r>
      <rPr>
        <sz val="14"/>
        <color theme="1"/>
        <rFont val="Arial"/>
        <family val="2"/>
        <scheme val="minor"/>
      </rPr>
      <t>Gjennomsnittlig stripebredde beregnes av kun av stiper som er markberedt.</t>
    </r>
  </si>
  <si>
    <t>Eks.:</t>
  </si>
  <si>
    <r>
      <t>7 striper x 65 cm/20 m x 80 % = 4,55 m / 20 m x 0,8 = 0,18 =</t>
    </r>
    <r>
      <rPr>
        <u val="double"/>
        <sz val="12"/>
        <color theme="1"/>
        <rFont val="Arial"/>
        <family val="2"/>
        <scheme val="minor"/>
      </rPr>
      <t xml:space="preserve"> 18 %</t>
    </r>
  </si>
  <si>
    <t>Har du noen kommentarer til dette produktet? Send oss en e-post: post@skogkurs.no.</t>
  </si>
  <si>
    <t>Hjelpeskjema</t>
  </si>
  <si>
    <t xml:space="preserve">Gå 20 m på tvers av stripene/furene. Mål bredde på alle stripene (i cm). </t>
  </si>
  <si>
    <r>
      <t xml:space="preserve"> Sett </t>
    </r>
    <r>
      <rPr>
        <b/>
        <sz val="11"/>
        <color theme="1"/>
        <rFont val="Arial"/>
        <family val="2"/>
        <scheme val="minor"/>
      </rPr>
      <t xml:space="preserve">X </t>
    </r>
    <r>
      <rPr>
        <sz val="11"/>
        <color theme="1"/>
        <rFont val="Arial"/>
        <family val="2"/>
        <scheme val="minor"/>
      </rPr>
      <t>hvis oppløft, dvs. ikke markberedt, i målelinja.</t>
    </r>
  </si>
  <si>
    <t>x</t>
  </si>
  <si>
    <t>Antall striper</t>
  </si>
  <si>
    <t>Snitt
bredde</t>
  </si>
  <si>
    <t>Stripe-avstand</t>
  </si>
  <si>
    <t>cm dybde</t>
  </si>
  <si>
    <t xml:space="preserve"> (Krav PEFC: maks 20 cm)</t>
  </si>
  <si>
    <t>Fyll inn hvite felt i hjelpeskjema.</t>
  </si>
  <si>
    <t>Alle striper per 20 meter på tvers skal telles, inkludert striper der det er oppløft/opphold i markberedningen.</t>
  </si>
  <si>
    <t>Gjennomsnittlig stripebredde beregnes av kun av stiper som er markberedt.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</si>
</sst>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u/>
      <sz val="14"/>
      <color theme="1"/>
      <name val="Arial"/>
      <family val="2"/>
      <scheme val="minor"/>
    </font>
    <font>
      <u val="double"/>
      <sz val="12"/>
      <color theme="1"/>
      <name val="Arial"/>
      <family val="2"/>
      <scheme val="minor"/>
    </font>
    <font>
      <vertAlign val="superscript"/>
      <sz val="14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sz val="28"/>
      <color theme="0"/>
      <name val="Arial"/>
      <family val="2"/>
      <scheme val="major"/>
    </font>
    <font>
      <b/>
      <sz val="12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4F5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FFA100"/>
      </bottom>
      <diagonal/>
    </border>
    <border>
      <left/>
      <right/>
      <top style="medium">
        <color rgb="FFFFA1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left"/>
    </xf>
    <xf numFmtId="0" fontId="7" fillId="0" borderId="8" xfId="0" applyFont="1" applyBorder="1"/>
    <xf numFmtId="0" fontId="2" fillId="0" borderId="10" xfId="0" applyFont="1" applyBorder="1" applyAlignment="1">
      <alignment horizontal="center"/>
    </xf>
    <xf numFmtId="0" fontId="0" fillId="0" borderId="8" xfId="0" applyBorder="1"/>
    <xf numFmtId="0" fontId="2" fillId="0" borderId="11" xfId="0" applyFont="1" applyBorder="1"/>
    <xf numFmtId="0" fontId="2" fillId="0" borderId="12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10" xfId="0" applyFont="1" applyBorder="1" applyAlignment="1">
      <alignment horizontal="center" vertical="top"/>
    </xf>
    <xf numFmtId="0" fontId="2" fillId="0" borderId="18" xfId="0" applyFont="1" applyBorder="1"/>
    <xf numFmtId="0" fontId="0" fillId="0" borderId="12" xfId="0" applyBorder="1"/>
    <xf numFmtId="0" fontId="0" fillId="0" borderId="13" xfId="0" applyBorder="1"/>
    <xf numFmtId="0" fontId="0" fillId="0" borderId="19" xfId="0" applyBorder="1"/>
    <xf numFmtId="0" fontId="0" fillId="2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8" fillId="0" borderId="10" xfId="0" applyFont="1" applyBorder="1" applyAlignment="1">
      <alignment horizontal="center" wrapText="1"/>
    </xf>
    <xf numFmtId="0" fontId="0" fillId="5" borderId="6" xfId="0" applyFill="1" applyBorder="1"/>
    <xf numFmtId="0" fontId="0" fillId="5" borderId="7" xfId="0" applyFill="1" applyBorder="1"/>
    <xf numFmtId="0" fontId="0" fillId="5" borderId="9" xfId="0" applyFill="1" applyBorder="1"/>
    <xf numFmtId="0" fontId="9" fillId="5" borderId="16" xfId="0" applyFont="1" applyFill="1" applyBorder="1"/>
    <xf numFmtId="0" fontId="5" fillId="5" borderId="20" xfId="0" applyFont="1" applyFill="1" applyBorder="1"/>
    <xf numFmtId="0" fontId="0" fillId="5" borderId="17" xfId="0" applyFill="1" applyBorder="1"/>
    <xf numFmtId="0" fontId="9" fillId="5" borderId="5" xfId="0" applyFont="1" applyFill="1" applyBorder="1"/>
    <xf numFmtId="0" fontId="4" fillId="5" borderId="8" xfId="0" applyFont="1" applyFill="1" applyBorder="1"/>
    <xf numFmtId="0" fontId="0" fillId="5" borderId="0" xfId="0" applyFill="1"/>
    <xf numFmtId="9" fontId="9" fillId="2" borderId="4" xfId="1" applyFont="1" applyFill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/>
    <xf numFmtId="0" fontId="7" fillId="0" borderId="9" xfId="0" applyFont="1" applyBorder="1"/>
    <xf numFmtId="0" fontId="7" fillId="0" borderId="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right" vertical="top"/>
    </xf>
    <xf numFmtId="9" fontId="0" fillId="0" borderId="0" xfId="1" applyFont="1" applyBorder="1" applyAlignment="1">
      <alignment horizontal="center" vertical="top"/>
    </xf>
    <xf numFmtId="0" fontId="0" fillId="0" borderId="0" xfId="0" applyAlignment="1">
      <alignment vertical="top"/>
    </xf>
    <xf numFmtId="9" fontId="0" fillId="0" borderId="0" xfId="1" applyFont="1" applyBorder="1" applyAlignment="1">
      <alignment vertical="top"/>
    </xf>
    <xf numFmtId="0" fontId="0" fillId="0" borderId="9" xfId="0" applyBorder="1" applyAlignment="1">
      <alignment vertical="top"/>
    </xf>
    <xf numFmtId="0" fontId="7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9" fontId="0" fillId="4" borderId="1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7" borderId="1" xfId="1" applyFont="1" applyFill="1" applyBorder="1" applyAlignment="1">
      <alignment horizontal="center" vertical="center"/>
    </xf>
    <xf numFmtId="9" fontId="0" fillId="3" borderId="10" xfId="1" applyFont="1" applyFill="1" applyBorder="1" applyAlignment="1">
      <alignment horizontal="center" vertical="center"/>
    </xf>
    <xf numFmtId="9" fontId="0" fillId="2" borderId="10" xfId="1" applyFont="1" applyFill="1" applyBorder="1" applyAlignment="1">
      <alignment horizontal="center" vertical="center"/>
    </xf>
    <xf numFmtId="9" fontId="0" fillId="7" borderId="10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9" fontId="0" fillId="7" borderId="14" xfId="1" applyFont="1" applyFill="1" applyBorder="1" applyAlignment="1">
      <alignment horizontal="center" vertical="center"/>
    </xf>
    <xf numFmtId="9" fontId="0" fillId="7" borderId="15" xfId="1" applyFont="1" applyFill="1" applyBorder="1" applyAlignment="1">
      <alignment horizontal="center" vertical="center"/>
    </xf>
    <xf numFmtId="9" fontId="0" fillId="2" borderId="15" xfId="1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top"/>
    </xf>
    <xf numFmtId="0" fontId="4" fillId="0" borderId="21" xfId="0" applyFont="1" applyBorder="1" applyAlignment="1" applyProtection="1">
      <alignment horizontal="center" vertical="center"/>
      <protection locked="0"/>
    </xf>
    <xf numFmtId="0" fontId="0" fillId="8" borderId="0" xfId="0" applyFill="1"/>
    <xf numFmtId="0" fontId="13" fillId="8" borderId="0" xfId="0" applyFont="1" applyFill="1"/>
    <xf numFmtId="0" fontId="14" fillId="8" borderId="0" xfId="0" applyFont="1" applyFill="1"/>
    <xf numFmtId="0" fontId="15" fillId="8" borderId="0" xfId="0" applyFont="1" applyFill="1"/>
    <xf numFmtId="0" fontId="3" fillId="8" borderId="0" xfId="0" applyFont="1" applyFill="1"/>
    <xf numFmtId="0" fontId="4" fillId="8" borderId="0" xfId="0" applyFont="1" applyFill="1"/>
    <xf numFmtId="0" fontId="13" fillId="8" borderId="0" xfId="0" applyFont="1" applyFill="1" applyAlignment="1">
      <alignment vertical="center"/>
    </xf>
    <xf numFmtId="0" fontId="0" fillId="8" borderId="25" xfId="0" applyFill="1" applyBorder="1"/>
    <xf numFmtId="0" fontId="0" fillId="8" borderId="26" xfId="0" applyFill="1" applyBorder="1"/>
    <xf numFmtId="0" fontId="16" fillId="8" borderId="25" xfId="0" applyFont="1" applyFill="1" applyBorder="1"/>
    <xf numFmtId="0" fontId="0" fillId="6" borderId="0" xfId="0" applyFill="1"/>
    <xf numFmtId="0" fontId="2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/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5" fillId="3" borderId="0" xfId="0" applyFont="1" applyFill="1"/>
    <xf numFmtId="0" fontId="9" fillId="3" borderId="0" xfId="0" applyFont="1" applyFill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17" fillId="5" borderId="6" xfId="0" applyFont="1" applyFill="1" applyBorder="1"/>
    <xf numFmtId="0" fontId="6" fillId="6" borderId="27" xfId="0" applyFont="1" applyFill="1" applyBorder="1" applyAlignment="1" applyProtection="1">
      <alignment horizontal="center"/>
      <protection locked="0"/>
    </xf>
    <xf numFmtId="0" fontId="6" fillId="6" borderId="28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8" fillId="3" borderId="0" xfId="0" applyFont="1" applyFill="1" applyAlignment="1">
      <alignment horizontal="center" wrapText="1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1" fontId="9" fillId="2" borderId="22" xfId="0" applyNumberFormat="1" applyFont="1" applyFill="1" applyBorder="1" applyAlignment="1">
      <alignment horizontal="center" vertical="center"/>
    </xf>
    <xf numFmtId="1" fontId="9" fillId="2" borderId="23" xfId="0" applyNumberFormat="1" applyFont="1" applyFill="1" applyBorder="1" applyAlignment="1">
      <alignment horizontal="center" vertical="center"/>
    </xf>
    <xf numFmtId="164" fontId="9" fillId="2" borderId="22" xfId="0" applyNumberFormat="1" applyFont="1" applyFill="1" applyBorder="1" applyAlignment="1">
      <alignment horizontal="center" vertical="center"/>
    </xf>
    <xf numFmtId="164" fontId="9" fillId="2" borderId="23" xfId="0" applyNumberFormat="1" applyFont="1" applyFill="1" applyBorder="1" applyAlignment="1">
      <alignment horizontal="center" vertical="center"/>
    </xf>
    <xf numFmtId="0" fontId="9" fillId="0" borderId="2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Pros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4F59"/>
      <color rgb="FFFFA100"/>
      <color rgb="FFF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219075</xdr:colOff>
      <xdr:row>6</xdr:row>
      <xdr:rowOff>142875</xdr:rowOff>
    </xdr:from>
    <xdr:to>
      <xdr:col>16</xdr:col>
      <xdr:colOff>187325</xdr:colOff>
      <xdr:row>6</xdr:row>
      <xdr:rowOff>342900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E4C2D4E-EC59-43D4-A0AA-FC464388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981075"/>
          <a:ext cx="19145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228600</xdr:colOff>
      <xdr:row>6</xdr:row>
      <xdr:rowOff>161925</xdr:rowOff>
    </xdr:from>
    <xdr:to>
      <xdr:col>10</xdr:col>
      <xdr:colOff>234950</xdr:colOff>
      <xdr:row>6</xdr:row>
      <xdr:rowOff>361950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1477673E-6C5F-49ED-B71C-DB4E4766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066800"/>
          <a:ext cx="19145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6</xdr:row>
      <xdr:rowOff>161925</xdr:rowOff>
    </xdr:from>
    <xdr:to>
      <xdr:col>4</xdr:col>
      <xdr:colOff>139700</xdr:colOff>
      <xdr:row>6</xdr:row>
      <xdr:rowOff>361950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DA813014-22B0-4519-8963-6FA666EB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1066800"/>
          <a:ext cx="19145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257173</xdr:colOff>
      <xdr:row>0</xdr:row>
      <xdr:rowOff>17424</xdr:rowOff>
    </xdr:from>
    <xdr:to>
      <xdr:col>18</xdr:col>
      <xdr:colOff>81310</xdr:colOff>
      <xdr:row>3</xdr:row>
      <xdr:rowOff>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FCEDAE55-40C6-3196-1A7D-3976E3FC3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198" y="17424"/>
          <a:ext cx="2453037" cy="8874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3</xdr:row>
      <xdr:rowOff>190500</xdr:rowOff>
    </xdr:from>
    <xdr:to>
      <xdr:col>19</xdr:col>
      <xdr:colOff>180975</xdr:colOff>
      <xdr:row>3</xdr:row>
      <xdr:rowOff>209550</xdr:rowOff>
    </xdr:to>
    <xdr:cxnSp macro="">
      <xdr:nvCxnSpPr>
        <xdr:cNvPr id="11" name="Rett pilkobling 10">
          <a:extLst>
            <a:ext uri="{FF2B5EF4-FFF2-40B4-BE49-F238E27FC236}">
              <a16:creationId xmlns:a16="http://schemas.microsoft.com/office/drawing/2014/main" id="{DD785825-94ED-4D8E-BA8E-88BED10797EB}"/>
            </a:ext>
          </a:extLst>
        </xdr:cNvPr>
        <xdr:cNvCxnSpPr/>
      </xdr:nvCxnSpPr>
      <xdr:spPr>
        <a:xfrm>
          <a:off x="10829925" y="1581150"/>
          <a:ext cx="13115925" cy="19050"/>
        </a:xfrm>
        <a:prstGeom prst="straightConnector1">
          <a:avLst/>
        </a:prstGeom>
        <a:ln w="9525" cmpd="sng">
          <a:solidFill>
            <a:schemeClr val="accent1"/>
          </a:solidFill>
          <a:prstDash val="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Skogkurs fa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4F59"/>
      </a:accent1>
      <a:accent2>
        <a:srgbClr val="CF810F"/>
      </a:accent2>
      <a:accent3>
        <a:srgbClr val="D2492A"/>
      </a:accent3>
      <a:accent4>
        <a:srgbClr val="447AAC"/>
      </a:accent4>
      <a:accent5>
        <a:srgbClr val="5E7461"/>
      </a:accent5>
      <a:accent6>
        <a:srgbClr val="44A533"/>
      </a:accent6>
      <a:hlink>
        <a:srgbClr val="467886"/>
      </a:hlink>
      <a:folHlink>
        <a:srgbClr val="96607D"/>
      </a:folHlink>
    </a:clrScheme>
    <a:fontScheme name="Skogkur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E0E1-2D68-4134-B02D-4632E40F27B1}">
  <sheetPr>
    <pageSetUpPr fitToPage="1"/>
  </sheetPr>
  <dimension ref="A1:S38"/>
  <sheetViews>
    <sheetView showGridLines="0" tabSelected="1" zoomScaleNormal="100" workbookViewId="0"/>
  </sheetViews>
  <sheetFormatPr defaultColWidth="11.375" defaultRowHeight="47.25" customHeight="1"/>
  <cols>
    <col min="1" max="1" width="3.5" customWidth="1"/>
    <col min="2" max="2" width="7.625" customWidth="1"/>
    <col min="3" max="3" width="9.375" customWidth="1"/>
    <col min="4" max="4" width="9.5" customWidth="1"/>
    <col min="5" max="6" width="9.375" customWidth="1"/>
    <col min="7" max="7" width="3.75" customWidth="1"/>
    <col min="8" max="8" width="7.625" customWidth="1"/>
    <col min="9" max="11" width="8.75" customWidth="1"/>
    <col min="12" max="12" width="9.75" customWidth="1"/>
    <col min="13" max="13" width="3.875" customWidth="1"/>
    <col min="14" max="14" width="7.625" customWidth="1"/>
    <col min="15" max="15" width="9.625" customWidth="1"/>
    <col min="16" max="16" width="8.375" customWidth="1"/>
    <col min="17" max="17" width="8.5" customWidth="1"/>
    <col min="18" max="18" width="8" customWidth="1"/>
    <col min="19" max="19" width="3.5" customWidth="1"/>
  </cols>
  <sheetData>
    <row r="1" spans="1:19" s="67" customFormat="1" ht="18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35.25" thickBot="1">
      <c r="A2" s="70"/>
      <c r="B2" s="79" t="s">
        <v>0</v>
      </c>
      <c r="C2" s="77"/>
      <c r="D2" s="77"/>
      <c r="E2" s="77"/>
      <c r="F2" s="70"/>
      <c r="G2" s="77"/>
      <c r="H2" s="77"/>
      <c r="I2" s="77"/>
      <c r="J2" s="70"/>
      <c r="K2" s="70"/>
      <c r="L2" s="70"/>
      <c r="M2" s="70"/>
      <c r="N2" s="72"/>
      <c r="O2" s="72"/>
      <c r="P2" s="72"/>
      <c r="Q2" s="72"/>
      <c r="R2" s="70"/>
      <c r="S2" s="70"/>
    </row>
    <row r="3" spans="1:19" ht="18">
      <c r="A3" s="70"/>
      <c r="B3" s="73" t="s">
        <v>1</v>
      </c>
      <c r="C3" s="74"/>
      <c r="D3" s="73" t="s">
        <v>2</v>
      </c>
      <c r="E3" s="70"/>
      <c r="F3" s="78"/>
      <c r="G3" s="70"/>
      <c r="H3" s="70"/>
      <c r="I3" s="70"/>
      <c r="J3" s="70"/>
      <c r="K3" s="70"/>
      <c r="L3" s="70"/>
      <c r="M3" s="70"/>
      <c r="N3" s="72"/>
      <c r="O3" s="72"/>
      <c r="P3" s="72"/>
      <c r="Q3" s="72"/>
      <c r="R3" s="70"/>
      <c r="S3" s="70"/>
    </row>
    <row r="4" spans="1:19" ht="15">
      <c r="A4" s="70"/>
      <c r="B4" s="71"/>
      <c r="C4" s="70"/>
      <c r="D4" s="70"/>
      <c r="E4" s="71"/>
      <c r="F4" s="70"/>
      <c r="G4" s="70"/>
      <c r="H4" s="70"/>
      <c r="I4" s="70"/>
      <c r="J4" s="70"/>
      <c r="K4" s="70"/>
      <c r="L4" s="70"/>
      <c r="M4" s="70"/>
      <c r="N4" s="71"/>
      <c r="O4" s="71"/>
      <c r="P4" s="71"/>
      <c r="Q4" s="71"/>
      <c r="R4" s="70"/>
      <c r="S4" s="70"/>
    </row>
    <row r="5" spans="1:19" ht="16.5" customHeight="1" thickBot="1"/>
    <row r="6" spans="1:19" ht="24" customHeight="1">
      <c r="B6" s="9" t="s">
        <v>3</v>
      </c>
      <c r="C6" s="15"/>
      <c r="D6" s="15"/>
      <c r="E6" s="15"/>
      <c r="F6" s="16"/>
      <c r="H6" s="100" t="s">
        <v>4</v>
      </c>
      <c r="I6" s="101"/>
      <c r="J6" s="101"/>
      <c r="K6" s="101"/>
      <c r="L6" s="102"/>
      <c r="N6" s="37" t="s">
        <v>5</v>
      </c>
      <c r="O6" s="38"/>
      <c r="P6" s="38"/>
      <c r="Q6" s="38"/>
      <c r="R6" s="39"/>
      <c r="S6" s="40"/>
    </row>
    <row r="7" spans="1:19" ht="30" customHeight="1">
      <c r="B7" s="42"/>
      <c r="C7" s="45"/>
      <c r="D7" s="45"/>
      <c r="E7" s="45"/>
      <c r="F7" s="46"/>
      <c r="H7" s="42"/>
      <c r="I7" s="43"/>
      <c r="J7" s="43"/>
      <c r="K7" s="43"/>
      <c r="L7" s="44"/>
      <c r="N7" s="10"/>
      <c r="O7" s="40"/>
      <c r="P7" s="40"/>
      <c r="Q7" s="40"/>
      <c r="R7" s="41"/>
      <c r="S7" s="40"/>
    </row>
    <row r="8" spans="1:19" s="49" customFormat="1" ht="20.25" customHeight="1">
      <c r="B8" s="47" t="s">
        <v>6</v>
      </c>
      <c r="C8" s="48">
        <v>0.9</v>
      </c>
      <c r="D8" s="49" t="s">
        <v>7</v>
      </c>
      <c r="E8" s="50"/>
      <c r="F8" s="51"/>
      <c r="H8" s="47" t="s">
        <v>6</v>
      </c>
      <c r="I8" s="48">
        <v>0.8</v>
      </c>
      <c r="J8" s="49" t="s">
        <v>7</v>
      </c>
      <c r="K8" s="50"/>
      <c r="L8" s="51"/>
      <c r="N8" s="47" t="s">
        <v>6</v>
      </c>
      <c r="O8" s="48">
        <v>0.7</v>
      </c>
      <c r="P8" s="49" t="s">
        <v>7</v>
      </c>
      <c r="Q8" s="50"/>
      <c r="R8" s="51"/>
    </row>
    <row r="9" spans="1:19" s="2" customFormat="1" ht="18">
      <c r="B9" s="10"/>
      <c r="C9" s="98" t="s">
        <v>8</v>
      </c>
      <c r="D9" s="98"/>
      <c r="E9" s="98"/>
      <c r="F9" s="99"/>
      <c r="H9" s="10"/>
      <c r="I9" s="98" t="s">
        <v>8</v>
      </c>
      <c r="J9" s="98"/>
      <c r="K9" s="98"/>
      <c r="L9" s="99"/>
      <c r="N9" s="10"/>
      <c r="O9" s="98" t="s">
        <v>8</v>
      </c>
      <c r="P9" s="98"/>
      <c r="Q9" s="98"/>
      <c r="R9" s="99"/>
      <c r="S9" s="3"/>
    </row>
    <row r="10" spans="1:19" s="3" customFormat="1" ht="18">
      <c r="B10" s="52"/>
      <c r="C10" s="7">
        <v>2</v>
      </c>
      <c r="D10" s="7">
        <v>2.5</v>
      </c>
      <c r="E10" s="7">
        <v>3</v>
      </c>
      <c r="F10" s="11">
        <v>3.5</v>
      </c>
      <c r="H10" s="52"/>
      <c r="I10" s="7">
        <v>2</v>
      </c>
      <c r="J10" s="7">
        <v>2.5</v>
      </c>
      <c r="K10" s="7">
        <v>3</v>
      </c>
      <c r="L10" s="11">
        <v>3.5</v>
      </c>
      <c r="N10" s="52"/>
      <c r="O10" s="7">
        <v>2</v>
      </c>
      <c r="P10" s="7">
        <v>2.5</v>
      </c>
      <c r="Q10" s="7">
        <v>3</v>
      </c>
      <c r="R10" s="11">
        <v>3.5</v>
      </c>
    </row>
    <row r="11" spans="1:19" ht="15">
      <c r="B11" s="12"/>
      <c r="C11" s="4"/>
      <c r="D11" s="5" t="s">
        <v>9</v>
      </c>
      <c r="E11" s="6">
        <v>20</v>
      </c>
      <c r="F11" s="13" t="s">
        <v>10</v>
      </c>
      <c r="G11" s="2"/>
      <c r="H11" s="12"/>
      <c r="I11" s="4"/>
      <c r="J11" s="5" t="s">
        <v>9</v>
      </c>
      <c r="K11" s="6">
        <v>20</v>
      </c>
      <c r="L11" s="13" t="s">
        <v>10</v>
      </c>
      <c r="M11" s="2"/>
      <c r="N11" s="12"/>
      <c r="O11" s="4"/>
      <c r="P11" s="5" t="s">
        <v>9</v>
      </c>
      <c r="Q11" s="6">
        <v>20</v>
      </c>
      <c r="R11" s="13" t="s">
        <v>10</v>
      </c>
      <c r="S11" s="2"/>
    </row>
    <row r="12" spans="1:19" ht="46.5" customHeight="1">
      <c r="B12" s="14" t="s">
        <v>11</v>
      </c>
      <c r="C12" s="8">
        <v>9</v>
      </c>
      <c r="D12" s="8">
        <v>8</v>
      </c>
      <c r="E12" s="8">
        <v>7</v>
      </c>
      <c r="F12" s="17">
        <v>6</v>
      </c>
      <c r="H12" s="14" t="s">
        <v>11</v>
      </c>
      <c r="I12" s="8">
        <v>9</v>
      </c>
      <c r="J12" s="8">
        <v>8</v>
      </c>
      <c r="K12" s="8">
        <v>7</v>
      </c>
      <c r="L12" s="17">
        <v>6</v>
      </c>
      <c r="N12" s="14" t="s">
        <v>11</v>
      </c>
      <c r="O12" s="8">
        <v>9</v>
      </c>
      <c r="P12" s="8">
        <v>8</v>
      </c>
      <c r="Q12" s="8">
        <v>7</v>
      </c>
      <c r="R12" s="17">
        <v>6</v>
      </c>
      <c r="S12" s="68"/>
    </row>
    <row r="13" spans="1:19" ht="25.5" customHeight="1">
      <c r="B13" s="53">
        <v>45</v>
      </c>
      <c r="C13" s="55">
        <f t="shared" ref="C13:F22" si="0">(($B13/100)*C$12)/$E$11*$C$8</f>
        <v>0.18225</v>
      </c>
      <c r="D13" s="56">
        <f t="shared" si="0"/>
        <v>0.16200000000000001</v>
      </c>
      <c r="E13" s="56">
        <f t="shared" si="0"/>
        <v>0.14175000000000001</v>
      </c>
      <c r="F13" s="57">
        <f t="shared" si="0"/>
        <v>0.12150000000000001</v>
      </c>
      <c r="H13" s="53">
        <v>45</v>
      </c>
      <c r="I13" s="56">
        <f t="shared" ref="I13:L22" si="1">(($H13/100)*I$12)/$K$11*$I$8</f>
        <v>0.16200000000000001</v>
      </c>
      <c r="J13" s="56">
        <f t="shared" si="1"/>
        <v>0.14399999999999999</v>
      </c>
      <c r="K13" s="56">
        <f t="shared" si="1"/>
        <v>0.126</v>
      </c>
      <c r="L13" s="57">
        <f t="shared" si="1"/>
        <v>0.10800000000000001</v>
      </c>
      <c r="N13" s="53">
        <v>45</v>
      </c>
      <c r="O13" s="55">
        <f t="shared" ref="O13:R22" si="2">(($N13/100)*O$12)/$Q$11*$O$8</f>
        <v>0.14174999999999999</v>
      </c>
      <c r="P13" s="56">
        <f t="shared" si="2"/>
        <v>0.126</v>
      </c>
      <c r="Q13" s="56">
        <f t="shared" si="2"/>
        <v>0.11024999999999999</v>
      </c>
      <c r="R13" s="57">
        <f t="shared" si="2"/>
        <v>9.4500000000000001E-2</v>
      </c>
      <c r="S13" s="68"/>
    </row>
    <row r="14" spans="1:19" ht="25.5" customHeight="1">
      <c r="B14" s="53">
        <v>50</v>
      </c>
      <c r="C14" s="54">
        <f t="shared" si="0"/>
        <v>0.20250000000000001</v>
      </c>
      <c r="D14" s="55">
        <f t="shared" si="0"/>
        <v>0.18000000000000002</v>
      </c>
      <c r="E14" s="56">
        <f t="shared" si="0"/>
        <v>0.1575</v>
      </c>
      <c r="F14" s="57">
        <f t="shared" si="0"/>
        <v>0.13500000000000001</v>
      </c>
      <c r="G14" s="58"/>
      <c r="H14" s="53">
        <v>50</v>
      </c>
      <c r="I14" s="55">
        <f t="shared" si="1"/>
        <v>0.18000000000000002</v>
      </c>
      <c r="J14" s="56">
        <f t="shared" si="1"/>
        <v>0.16000000000000003</v>
      </c>
      <c r="K14" s="56">
        <f t="shared" si="1"/>
        <v>0.13999999999999999</v>
      </c>
      <c r="L14" s="57">
        <f t="shared" si="1"/>
        <v>0.12</v>
      </c>
      <c r="M14" s="58"/>
      <c r="N14" s="53">
        <v>50</v>
      </c>
      <c r="O14" s="55">
        <f t="shared" si="2"/>
        <v>0.1575</v>
      </c>
      <c r="P14" s="56">
        <f t="shared" si="2"/>
        <v>0.13999999999999999</v>
      </c>
      <c r="Q14" s="56">
        <f t="shared" si="2"/>
        <v>0.12249999999999998</v>
      </c>
      <c r="R14" s="57">
        <f t="shared" si="2"/>
        <v>0.105</v>
      </c>
      <c r="S14" s="68"/>
    </row>
    <row r="15" spans="1:19" ht="25.5" customHeight="1">
      <c r="B15" s="53">
        <v>55</v>
      </c>
      <c r="C15" s="59">
        <f t="shared" si="0"/>
        <v>0.22275</v>
      </c>
      <c r="D15" s="54">
        <f t="shared" si="0"/>
        <v>0.19800000000000004</v>
      </c>
      <c r="E15" s="55">
        <f t="shared" si="0"/>
        <v>0.17325000000000004</v>
      </c>
      <c r="F15" s="57">
        <f t="shared" si="0"/>
        <v>0.14850000000000002</v>
      </c>
      <c r="G15" s="58"/>
      <c r="H15" s="53">
        <v>55</v>
      </c>
      <c r="I15" s="54">
        <f t="shared" si="1"/>
        <v>0.19800000000000001</v>
      </c>
      <c r="J15" s="55">
        <f t="shared" si="1"/>
        <v>0.17600000000000005</v>
      </c>
      <c r="K15" s="56">
        <f t="shared" si="1"/>
        <v>0.15400000000000003</v>
      </c>
      <c r="L15" s="57">
        <f t="shared" si="1"/>
        <v>0.13200000000000001</v>
      </c>
      <c r="M15" s="58"/>
      <c r="N15" s="53">
        <v>55</v>
      </c>
      <c r="O15" s="55">
        <f t="shared" si="2"/>
        <v>0.17324999999999999</v>
      </c>
      <c r="P15" s="56">
        <f t="shared" si="2"/>
        <v>0.154</v>
      </c>
      <c r="Q15" s="56">
        <f t="shared" si="2"/>
        <v>0.13475000000000001</v>
      </c>
      <c r="R15" s="57">
        <f t="shared" si="2"/>
        <v>0.11549999999999999</v>
      </c>
      <c r="S15" s="68"/>
    </row>
    <row r="16" spans="1:19" ht="25.5" customHeight="1">
      <c r="B16" s="53">
        <v>60</v>
      </c>
      <c r="C16" s="59">
        <f t="shared" si="0"/>
        <v>0.24299999999999997</v>
      </c>
      <c r="D16" s="59">
        <f t="shared" si="0"/>
        <v>0.216</v>
      </c>
      <c r="E16" s="54">
        <f t="shared" si="0"/>
        <v>0.18900000000000003</v>
      </c>
      <c r="F16" s="57">
        <f t="shared" si="0"/>
        <v>0.16200000000000001</v>
      </c>
      <c r="G16" s="58"/>
      <c r="H16" s="53">
        <v>60</v>
      </c>
      <c r="I16" s="59">
        <f t="shared" si="1"/>
        <v>0.21599999999999997</v>
      </c>
      <c r="J16" s="54">
        <f t="shared" si="1"/>
        <v>0.192</v>
      </c>
      <c r="K16" s="55">
        <f t="shared" si="1"/>
        <v>0.16800000000000004</v>
      </c>
      <c r="L16" s="57">
        <f t="shared" si="1"/>
        <v>0.14399999999999999</v>
      </c>
      <c r="M16" s="58"/>
      <c r="N16" s="53">
        <v>60</v>
      </c>
      <c r="O16" s="54">
        <f t="shared" si="2"/>
        <v>0.18899999999999997</v>
      </c>
      <c r="P16" s="55">
        <f t="shared" si="2"/>
        <v>0.16799999999999998</v>
      </c>
      <c r="Q16" s="56">
        <f t="shared" si="2"/>
        <v>0.14699999999999999</v>
      </c>
      <c r="R16" s="57">
        <f t="shared" si="2"/>
        <v>0.126</v>
      </c>
      <c r="S16" s="68"/>
    </row>
    <row r="17" spans="2:19" ht="25.5" customHeight="1">
      <c r="B17" s="53">
        <v>65</v>
      </c>
      <c r="C17" s="59">
        <f t="shared" si="0"/>
        <v>0.26325000000000004</v>
      </c>
      <c r="D17" s="59">
        <f t="shared" si="0"/>
        <v>0.23400000000000001</v>
      </c>
      <c r="E17" s="54">
        <f t="shared" si="0"/>
        <v>0.20474999999999999</v>
      </c>
      <c r="F17" s="60">
        <f t="shared" si="0"/>
        <v>0.17550000000000002</v>
      </c>
      <c r="G17" s="58"/>
      <c r="H17" s="53">
        <v>65</v>
      </c>
      <c r="I17" s="59">
        <f t="shared" si="1"/>
        <v>0.23400000000000004</v>
      </c>
      <c r="J17" s="59">
        <f t="shared" si="1"/>
        <v>0.20800000000000002</v>
      </c>
      <c r="K17" s="55">
        <f t="shared" si="1"/>
        <v>0.182</v>
      </c>
      <c r="L17" s="57">
        <f t="shared" si="1"/>
        <v>0.15600000000000003</v>
      </c>
      <c r="M17" s="58"/>
      <c r="N17" s="53">
        <v>65</v>
      </c>
      <c r="O17" s="54">
        <f t="shared" si="2"/>
        <v>0.20475000000000002</v>
      </c>
      <c r="P17" s="55">
        <f t="shared" si="2"/>
        <v>0.182</v>
      </c>
      <c r="Q17" s="56">
        <f t="shared" si="2"/>
        <v>0.15924999999999997</v>
      </c>
      <c r="R17" s="57">
        <f t="shared" si="2"/>
        <v>0.13649999999999998</v>
      </c>
      <c r="S17" s="68"/>
    </row>
    <row r="18" spans="2:19" ht="25.5" customHeight="1">
      <c r="B18" s="53">
        <v>70</v>
      </c>
      <c r="C18" s="59">
        <f t="shared" si="0"/>
        <v>0.28350000000000003</v>
      </c>
      <c r="D18" s="59">
        <f t="shared" si="0"/>
        <v>0.252</v>
      </c>
      <c r="E18" s="59">
        <f t="shared" si="0"/>
        <v>0.22049999999999997</v>
      </c>
      <c r="F18" s="61">
        <f t="shared" si="0"/>
        <v>0.18899999999999997</v>
      </c>
      <c r="G18" s="58"/>
      <c r="H18" s="53">
        <v>70</v>
      </c>
      <c r="I18" s="59">
        <f t="shared" si="1"/>
        <v>0.252</v>
      </c>
      <c r="J18" s="59">
        <f t="shared" si="1"/>
        <v>0.22399999999999998</v>
      </c>
      <c r="K18" s="54">
        <f t="shared" si="1"/>
        <v>0.19599999999999998</v>
      </c>
      <c r="L18" s="60">
        <f t="shared" si="1"/>
        <v>0.16799999999999998</v>
      </c>
      <c r="M18" s="58"/>
      <c r="N18" s="53">
        <v>70</v>
      </c>
      <c r="O18" s="59">
        <f t="shared" si="2"/>
        <v>0.22049999999999997</v>
      </c>
      <c r="P18" s="54">
        <f t="shared" si="2"/>
        <v>0.19599999999999998</v>
      </c>
      <c r="Q18" s="55">
        <f t="shared" si="2"/>
        <v>0.17149999999999996</v>
      </c>
      <c r="R18" s="57">
        <f t="shared" si="2"/>
        <v>0.14699999999999996</v>
      </c>
      <c r="S18" s="68"/>
    </row>
    <row r="19" spans="2:19" ht="25.5" customHeight="1">
      <c r="B19" s="53">
        <v>75</v>
      </c>
      <c r="C19" s="59">
        <f t="shared" si="0"/>
        <v>0.30375000000000002</v>
      </c>
      <c r="D19" s="59">
        <f t="shared" si="0"/>
        <v>0.27</v>
      </c>
      <c r="E19" s="59">
        <f t="shared" si="0"/>
        <v>0.23625000000000002</v>
      </c>
      <c r="F19" s="61">
        <f t="shared" si="0"/>
        <v>0.20250000000000001</v>
      </c>
      <c r="G19" s="58"/>
      <c r="H19" s="53">
        <v>75</v>
      </c>
      <c r="I19" s="59">
        <f t="shared" si="1"/>
        <v>0.27</v>
      </c>
      <c r="J19" s="59">
        <f t="shared" si="1"/>
        <v>0.24</v>
      </c>
      <c r="K19" s="59">
        <f t="shared" si="1"/>
        <v>0.21000000000000002</v>
      </c>
      <c r="L19" s="60">
        <f t="shared" si="1"/>
        <v>0.18000000000000002</v>
      </c>
      <c r="M19" s="58"/>
      <c r="N19" s="53">
        <v>75</v>
      </c>
      <c r="O19" s="59">
        <f t="shared" si="2"/>
        <v>0.23624999999999999</v>
      </c>
      <c r="P19" s="59">
        <f t="shared" si="2"/>
        <v>0.21</v>
      </c>
      <c r="Q19" s="55">
        <f t="shared" si="2"/>
        <v>0.18375</v>
      </c>
      <c r="R19" s="57">
        <f t="shared" si="2"/>
        <v>0.1575</v>
      </c>
      <c r="S19" s="68"/>
    </row>
    <row r="20" spans="2:19" ht="25.5" customHeight="1">
      <c r="B20" s="53">
        <v>80</v>
      </c>
      <c r="C20" s="59">
        <f t="shared" si="0"/>
        <v>0.32400000000000001</v>
      </c>
      <c r="D20" s="59">
        <f t="shared" si="0"/>
        <v>0.28800000000000003</v>
      </c>
      <c r="E20" s="59">
        <f t="shared" si="0"/>
        <v>0.25200000000000006</v>
      </c>
      <c r="F20" s="62">
        <f t="shared" si="0"/>
        <v>0.21600000000000005</v>
      </c>
      <c r="G20" s="58"/>
      <c r="H20" s="53">
        <v>80</v>
      </c>
      <c r="I20" s="59">
        <f t="shared" si="1"/>
        <v>0.28799999999999998</v>
      </c>
      <c r="J20" s="59">
        <f t="shared" si="1"/>
        <v>0.25600000000000001</v>
      </c>
      <c r="K20" s="59">
        <f t="shared" si="1"/>
        <v>0.22400000000000003</v>
      </c>
      <c r="L20" s="61">
        <f t="shared" si="1"/>
        <v>0.19200000000000006</v>
      </c>
      <c r="M20" s="58"/>
      <c r="N20" s="53">
        <v>80</v>
      </c>
      <c r="O20" s="59">
        <f t="shared" si="2"/>
        <v>0.252</v>
      </c>
      <c r="P20" s="59">
        <f t="shared" si="2"/>
        <v>0.22399999999999998</v>
      </c>
      <c r="Q20" s="54">
        <f t="shared" si="2"/>
        <v>0.19600000000000001</v>
      </c>
      <c r="R20" s="60">
        <f t="shared" si="2"/>
        <v>0.16800000000000001</v>
      </c>
      <c r="S20" s="68"/>
    </row>
    <row r="21" spans="2:19" ht="25.5" customHeight="1">
      <c r="B21" s="53">
        <v>85</v>
      </c>
      <c r="C21" s="59">
        <f t="shared" si="0"/>
        <v>0.34424999999999994</v>
      </c>
      <c r="D21" s="59">
        <f t="shared" si="0"/>
        <v>0.30599999999999999</v>
      </c>
      <c r="E21" s="59">
        <f t="shared" si="0"/>
        <v>0.26774999999999999</v>
      </c>
      <c r="F21" s="62">
        <f t="shared" si="0"/>
        <v>0.22950000000000001</v>
      </c>
      <c r="G21" s="58"/>
      <c r="H21" s="53">
        <v>85</v>
      </c>
      <c r="I21" s="59">
        <f t="shared" si="1"/>
        <v>0.30599999999999999</v>
      </c>
      <c r="J21" s="59">
        <f t="shared" si="1"/>
        <v>0.27199999999999996</v>
      </c>
      <c r="K21" s="59">
        <f t="shared" si="1"/>
        <v>0.23799999999999999</v>
      </c>
      <c r="L21" s="61">
        <f t="shared" si="1"/>
        <v>0.20400000000000001</v>
      </c>
      <c r="M21" s="58"/>
      <c r="N21" s="53">
        <v>85</v>
      </c>
      <c r="O21" s="59">
        <f t="shared" si="2"/>
        <v>0.26774999999999993</v>
      </c>
      <c r="P21" s="59">
        <f t="shared" si="2"/>
        <v>0.23799999999999996</v>
      </c>
      <c r="Q21" s="59">
        <f t="shared" si="2"/>
        <v>0.20824999999999999</v>
      </c>
      <c r="R21" s="60">
        <f t="shared" si="2"/>
        <v>0.17849999999999999</v>
      </c>
      <c r="S21" s="68"/>
    </row>
    <row r="22" spans="2:19" ht="25.5" customHeight="1" thickBot="1">
      <c r="B22" s="63">
        <v>90</v>
      </c>
      <c r="C22" s="64">
        <f t="shared" si="0"/>
        <v>0.36449999999999999</v>
      </c>
      <c r="D22" s="64">
        <f t="shared" si="0"/>
        <v>0.32400000000000001</v>
      </c>
      <c r="E22" s="64">
        <f t="shared" si="0"/>
        <v>0.28350000000000003</v>
      </c>
      <c r="F22" s="65">
        <f t="shared" si="0"/>
        <v>0.24300000000000002</v>
      </c>
      <c r="G22" s="58"/>
      <c r="H22" s="63">
        <v>90</v>
      </c>
      <c r="I22" s="64">
        <f t="shared" si="1"/>
        <v>0.32400000000000001</v>
      </c>
      <c r="J22" s="64">
        <f t="shared" si="1"/>
        <v>0.28799999999999998</v>
      </c>
      <c r="K22" s="64">
        <f t="shared" si="1"/>
        <v>0.252</v>
      </c>
      <c r="L22" s="65">
        <f t="shared" si="1"/>
        <v>0.21600000000000003</v>
      </c>
      <c r="M22" s="58"/>
      <c r="N22" s="63">
        <v>90</v>
      </c>
      <c r="O22" s="64">
        <f t="shared" si="2"/>
        <v>0.28349999999999997</v>
      </c>
      <c r="P22" s="64">
        <f t="shared" si="2"/>
        <v>0.252</v>
      </c>
      <c r="Q22" s="64">
        <f t="shared" si="2"/>
        <v>0.22049999999999997</v>
      </c>
      <c r="R22" s="66">
        <f t="shared" si="2"/>
        <v>0.189</v>
      </c>
      <c r="S22" s="68"/>
    </row>
    <row r="23" spans="2:19" ht="15.75" thickBot="1">
      <c r="B23" s="1"/>
      <c r="C23" s="1"/>
      <c r="S23" s="68"/>
    </row>
    <row r="24" spans="2:19" ht="15.75" thickBot="1">
      <c r="K24" s="18" t="s">
        <v>12</v>
      </c>
      <c r="L24" s="21" t="s">
        <v>13</v>
      </c>
      <c r="N24" s="18" t="s">
        <v>14</v>
      </c>
      <c r="O24" s="21" t="s">
        <v>13</v>
      </c>
      <c r="S24" s="68"/>
    </row>
    <row r="25" spans="2:19" ht="39.75">
      <c r="B25" s="33" t="s">
        <v>15</v>
      </c>
      <c r="C25" s="27"/>
      <c r="D25" s="27"/>
      <c r="E25" s="27"/>
      <c r="F25" s="27"/>
      <c r="G25" s="27"/>
      <c r="H25" s="95" t="s">
        <v>16</v>
      </c>
      <c r="I25" s="28"/>
      <c r="K25" s="19" t="s">
        <v>17</v>
      </c>
      <c r="L25" s="26" t="s">
        <v>18</v>
      </c>
      <c r="N25" s="19" t="s">
        <v>17</v>
      </c>
      <c r="O25" s="26" t="s">
        <v>18</v>
      </c>
      <c r="S25" s="68"/>
    </row>
    <row r="26" spans="2:19" ht="21.95" customHeight="1">
      <c r="B26" s="34" t="s">
        <v>19</v>
      </c>
      <c r="C26" s="35"/>
      <c r="D26" s="35"/>
      <c r="E26" s="35"/>
      <c r="F26" s="35"/>
      <c r="G26" s="35"/>
      <c r="H26" s="96"/>
      <c r="I26" s="29" t="s">
        <v>20</v>
      </c>
      <c r="K26" s="19" t="s">
        <v>21</v>
      </c>
      <c r="L26" s="22">
        <v>20</v>
      </c>
      <c r="N26" s="19" t="s">
        <v>22</v>
      </c>
      <c r="O26" s="22">
        <v>20</v>
      </c>
    </row>
    <row r="27" spans="2:19" ht="21.95" customHeight="1">
      <c r="B27" s="34" t="s">
        <v>23</v>
      </c>
      <c r="C27" s="35"/>
      <c r="D27" s="35"/>
      <c r="E27" s="35"/>
      <c r="F27" s="35"/>
      <c r="G27" s="35"/>
      <c r="H27" s="96">
        <v>65</v>
      </c>
      <c r="I27" s="29" t="s">
        <v>24</v>
      </c>
      <c r="K27" s="19" t="s">
        <v>25</v>
      </c>
      <c r="L27" s="23">
        <v>18</v>
      </c>
      <c r="N27" s="19" t="s">
        <v>26</v>
      </c>
      <c r="O27" s="23">
        <v>18</v>
      </c>
    </row>
    <row r="28" spans="2:19" ht="21.95" customHeight="1" thickBot="1">
      <c r="B28" s="34" t="s">
        <v>27</v>
      </c>
      <c r="C28" s="35"/>
      <c r="D28" s="35"/>
      <c r="E28" s="35"/>
      <c r="F28" s="35"/>
      <c r="G28" s="35"/>
      <c r="H28" s="97">
        <v>2</v>
      </c>
      <c r="I28" s="29" t="s">
        <v>28</v>
      </c>
      <c r="K28" s="19" t="s">
        <v>29</v>
      </c>
      <c r="L28" s="24">
        <v>16</v>
      </c>
      <c r="N28" s="19" t="s">
        <v>30</v>
      </c>
      <c r="O28" s="23">
        <v>18</v>
      </c>
    </row>
    <row r="29" spans="2:19" ht="21.95" customHeight="1" thickBot="1">
      <c r="B29" s="30" t="s">
        <v>31</v>
      </c>
      <c r="C29" s="31"/>
      <c r="D29" s="31"/>
      <c r="E29" s="31"/>
      <c r="F29" s="31"/>
      <c r="G29" s="31"/>
      <c r="H29" s="36">
        <f>(H27/100*H26)/20*(10-H28)/10</f>
        <v>0</v>
      </c>
      <c r="I29" s="32"/>
      <c r="K29" s="20" t="s">
        <v>32</v>
      </c>
      <c r="L29" s="25">
        <v>14</v>
      </c>
      <c r="N29" s="20" t="s">
        <v>33</v>
      </c>
      <c r="O29" s="25">
        <v>16</v>
      </c>
    </row>
    <row r="30" spans="2:19" ht="14.25"/>
    <row r="31" spans="2:19" ht="21.95" customHeight="1">
      <c r="B31" s="67" t="s">
        <v>34</v>
      </c>
    </row>
    <row r="32" spans="2:19" ht="21.95" customHeight="1">
      <c r="B32" s="67" t="s">
        <v>35</v>
      </c>
    </row>
    <row r="33" spans="1:19" ht="21.95" customHeight="1">
      <c r="B33" s="67" t="s">
        <v>36</v>
      </c>
    </row>
    <row r="34" spans="1:19" ht="32.25" customHeight="1">
      <c r="B34" s="67" t="s">
        <v>37</v>
      </c>
    </row>
    <row r="35" spans="1:19" ht="21.95" customHeight="1">
      <c r="B35" s="67" t="s">
        <v>38</v>
      </c>
    </row>
    <row r="36" spans="1:19" ht="31.5" customHeight="1">
      <c r="B36" s="1" t="s">
        <v>39</v>
      </c>
      <c r="C36" s="1" t="s">
        <v>40</v>
      </c>
    </row>
    <row r="37" spans="1:19" ht="21.75" customHeight="1"/>
    <row r="38" spans="1:19" ht="47.25" customHeight="1">
      <c r="A38" s="70"/>
      <c r="B38" s="76" t="s">
        <v>41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</row>
  </sheetData>
  <sheetProtection sheet="1" selectLockedCells="1"/>
  <mergeCells count="4">
    <mergeCell ref="O9:R9"/>
    <mergeCell ref="I9:L9"/>
    <mergeCell ref="C9:F9"/>
    <mergeCell ref="H6:L6"/>
  </mergeCells>
  <conditionalFormatting sqref="H29">
    <cfRule type="cellIs" dxfId="0" priority="1" operator="greaterThan">
      <formula>0.2</formula>
    </cfRule>
  </conditionalFormatting>
  <pageMargins left="0.7" right="0.7" top="0.75" bottom="0.75" header="0.3" footer="0.3"/>
  <pageSetup paperSize="9" scale="54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1521-6198-435F-9659-92832181148C}">
  <dimension ref="A1:U16"/>
  <sheetViews>
    <sheetView showGridLines="0" zoomScaleNormal="100" workbookViewId="0">
      <selection activeCell="K9" sqref="K9:L9"/>
    </sheetView>
  </sheetViews>
  <sheetFormatPr defaultColWidth="11.375" defaultRowHeight="14.25"/>
  <cols>
    <col min="1" max="1" width="3.625" customWidth="1"/>
    <col min="2" max="2" width="2.75" customWidth="1"/>
    <col min="3" max="19" width="4.75" customWidth="1"/>
    <col min="20" max="20" width="5.375" customWidth="1"/>
    <col min="21" max="21" width="3.625" customWidth="1"/>
  </cols>
  <sheetData>
    <row r="1" spans="1:2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1" ht="15">
      <c r="A2" s="80"/>
      <c r="B2" s="81"/>
      <c r="C2" s="81" t="s">
        <v>42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0"/>
    </row>
    <row r="3" spans="1:21" ht="15">
      <c r="A3" s="80"/>
      <c r="B3" s="83"/>
      <c r="C3" s="82" t="s">
        <v>43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3"/>
      <c r="U3" s="80"/>
    </row>
    <row r="4" spans="1:21" ht="15">
      <c r="A4" s="80"/>
      <c r="B4" s="85"/>
      <c r="C4" s="82" t="s">
        <v>44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0"/>
    </row>
    <row r="5" spans="1:21">
      <c r="A5" s="80"/>
      <c r="B5" s="84"/>
      <c r="C5" s="86">
        <v>1</v>
      </c>
      <c r="D5" s="86"/>
      <c r="E5" s="86">
        <v>2</v>
      </c>
      <c r="F5" s="86"/>
      <c r="G5" s="86">
        <v>3</v>
      </c>
      <c r="H5" s="86"/>
      <c r="I5" s="86">
        <v>4</v>
      </c>
      <c r="J5" s="86"/>
      <c r="K5" s="86">
        <v>5</v>
      </c>
      <c r="L5" s="86"/>
      <c r="M5" s="86">
        <v>6</v>
      </c>
      <c r="N5" s="86"/>
      <c r="O5" s="86">
        <v>7</v>
      </c>
      <c r="P5" s="86"/>
      <c r="Q5" s="86">
        <v>8</v>
      </c>
      <c r="R5" s="86"/>
      <c r="S5" s="86">
        <v>9</v>
      </c>
      <c r="T5" s="84"/>
      <c r="U5" s="80"/>
    </row>
    <row r="6" spans="1:21" ht="18">
      <c r="A6" s="80"/>
      <c r="B6" s="84"/>
      <c r="C6" s="69">
        <v>60</v>
      </c>
      <c r="D6" s="87"/>
      <c r="E6" s="69">
        <v>60</v>
      </c>
      <c r="F6" s="87"/>
      <c r="G6" s="69">
        <v>55</v>
      </c>
      <c r="H6" s="87"/>
      <c r="I6" s="69">
        <v>75</v>
      </c>
      <c r="J6" s="87"/>
      <c r="K6" s="69" t="s">
        <v>45</v>
      </c>
      <c r="L6" s="87"/>
      <c r="M6" s="69" t="s">
        <v>45</v>
      </c>
      <c r="N6" s="87"/>
      <c r="O6" s="69">
        <v>75</v>
      </c>
      <c r="P6" s="87"/>
      <c r="Q6" s="69"/>
      <c r="R6" s="87"/>
      <c r="S6" s="69"/>
      <c r="T6" s="84"/>
      <c r="U6" s="80"/>
    </row>
    <row r="7" spans="1:21" ht="15.75">
      <c r="A7" s="80"/>
      <c r="B7" s="84"/>
      <c r="C7" s="88"/>
      <c r="D7" s="88"/>
      <c r="E7" s="88"/>
      <c r="F7" s="88"/>
      <c r="G7" s="88"/>
      <c r="H7" s="88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0"/>
    </row>
    <row r="8" spans="1:21">
      <c r="A8" s="80"/>
      <c r="B8" s="84"/>
      <c r="C8" s="103" t="s">
        <v>46</v>
      </c>
      <c r="D8" s="103"/>
      <c r="E8" s="103" t="s">
        <v>47</v>
      </c>
      <c r="F8" s="103"/>
      <c r="G8" s="103" t="s">
        <v>48</v>
      </c>
      <c r="H8" s="103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0"/>
    </row>
    <row r="9" spans="1:21" ht="21" thickBot="1">
      <c r="A9" s="80"/>
      <c r="B9" s="84"/>
      <c r="C9" s="104">
        <f>COUNTA(C6:T6)</f>
        <v>7</v>
      </c>
      <c r="D9" s="105"/>
      <c r="E9" s="106">
        <f>AVERAGE(C6,E6,G6,I6,K6,M6,O6,Q6,S6)</f>
        <v>65</v>
      </c>
      <c r="F9" s="107"/>
      <c r="G9" s="108">
        <f>20/C9</f>
        <v>2.8571428571428572</v>
      </c>
      <c r="H9" s="109"/>
      <c r="I9" s="84"/>
      <c r="J9" s="84"/>
      <c r="K9" s="110">
        <v>15</v>
      </c>
      <c r="L9" s="110"/>
      <c r="M9" s="89" t="s">
        <v>49</v>
      </c>
      <c r="N9" s="90"/>
      <c r="O9" s="90"/>
      <c r="P9" s="84" t="s">
        <v>50</v>
      </c>
      <c r="Q9" s="84"/>
      <c r="R9" s="84"/>
      <c r="S9" s="84"/>
      <c r="T9" s="84"/>
      <c r="U9" s="80"/>
    </row>
    <row r="10" spans="1:21" ht="20.25">
      <c r="A10" s="80"/>
      <c r="B10" s="84"/>
      <c r="C10" s="91"/>
      <c r="D10" s="91"/>
      <c r="E10" s="92"/>
      <c r="F10" s="92"/>
      <c r="G10" s="93"/>
      <c r="H10" s="93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0"/>
    </row>
    <row r="11" spans="1:2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</row>
    <row r="12" spans="1:21">
      <c r="A12" s="80"/>
      <c r="B12" s="80" t="s">
        <v>51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</row>
    <row r="13" spans="1:21">
      <c r="A13" s="80"/>
      <c r="B13" s="80" t="s">
        <v>52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</row>
    <row r="14" spans="1:21">
      <c r="A14" s="80"/>
      <c r="B14" s="80" t="s">
        <v>53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</row>
    <row r="15" spans="1:21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</row>
    <row r="16" spans="1:21" ht="20.25">
      <c r="H16" s="94"/>
    </row>
  </sheetData>
  <sheetProtection sheet="1" selectLockedCells="1"/>
  <mergeCells count="7">
    <mergeCell ref="G8:H8"/>
    <mergeCell ref="C9:D9"/>
    <mergeCell ref="E9:F9"/>
    <mergeCell ref="G9:H9"/>
    <mergeCell ref="K9:L9"/>
    <mergeCell ref="C8:D8"/>
    <mergeCell ref="E8:F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B6989D2CB202408900E5E113BD8296" ma:contentTypeVersion="16" ma:contentTypeDescription="Opprett et nytt dokument." ma:contentTypeScope="" ma:versionID="792bb9eac6ef1fd7fe0cbf9d9730b8c3">
  <xsd:schema xmlns:xsd="http://www.w3.org/2001/XMLSchema" xmlns:xs="http://www.w3.org/2001/XMLSchema" xmlns:p="http://schemas.microsoft.com/office/2006/metadata/properties" xmlns:ns2="786bbe9d-4a08-46f1-887d-9966b9a2d4be" xmlns:ns3="7ef1bffb-26ab-4d3f-8ca3-1784252b7d9c" targetNamespace="http://schemas.microsoft.com/office/2006/metadata/properties" ma:root="true" ma:fieldsID="b23ff375e137f95f966f04df32a2bc34" ns2:_="" ns3:_="">
    <xsd:import namespace="786bbe9d-4a08-46f1-887d-9966b9a2d4be"/>
    <xsd:import namespace="7ef1bffb-26ab-4d3f-8ca3-1784252b7d9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bbe9d-4a08-46f1-887d-9966b9a2d4b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emerkelapper" ma:readOnly="false" ma:fieldId="{5cf76f15-5ced-4ddc-b409-7134ff3c332f}" ma:taxonomyMulti="true" ma:sspId="b4d80d10-9a47-48d1-9541-931886bfef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1bffb-26ab-4d3f-8ca3-1784252b7d9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a74fe71-f9eb-43f3-a35b-2bd650a2cdb9}" ma:internalName="TaxCatchAll" ma:showField="CatchAllData" ma:web="7ef1bffb-26ab-4d3f-8ca3-1784252b7d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f1bffb-26ab-4d3f-8ca3-1784252b7d9c" xsi:nil="true"/>
    <lcf76f155ced4ddcb4097134ff3c332f xmlns="786bbe9d-4a08-46f1-887d-9966b9a2d4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93BAC5-376C-4E2B-B294-D28D77E8F674}"/>
</file>

<file path=customXml/itemProps2.xml><?xml version="1.0" encoding="utf-8"?>
<ds:datastoreItem xmlns:ds="http://schemas.openxmlformats.org/officeDocument/2006/customXml" ds:itemID="{83344393-0CE9-4BD2-8256-D38553078312}"/>
</file>

<file path=customXml/itemProps3.xml><?xml version="1.0" encoding="utf-8"?>
<ds:datastoreItem xmlns:ds="http://schemas.openxmlformats.org/officeDocument/2006/customXml" ds:itemID="{BC40EDE0-0890-4104-B7CD-AB60D34BBD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Torfinn Kringlebotn</dc:creator>
  <cp:keywords/>
  <dc:description/>
  <cp:lastModifiedBy/>
  <cp:revision/>
  <dcterms:created xsi:type="dcterms:W3CDTF">2025-06-26T11:15:33Z</dcterms:created>
  <dcterms:modified xsi:type="dcterms:W3CDTF">2026-09-01T08:31:06Z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0x01010025B6989D2CB202408900E5E113BD8296</vt:lpwstr>
  </property>
  <property fmtid="{D5CDD505-2E9C-101B-9397-08002B2CF9AE}" pid="3" name="MediaServiceImageTags">
    <vt:lpwstr/>
  </property>
</Properties>
</file>